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<sst xmlns="http://schemas.openxmlformats.org/spreadsheetml/2006/main" count="37" uniqueCount="30">
  <si>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Racing Class</t>
  </si>
  <si>
    <t>Rating</t>
  </si>
  <si>
    <t>Finish Time</t>
  </si>
  <si>
    <t>Elapsed (minutes)</t>
  </si>
  <si>
    <t>correction (minutes)</t>
  </si>
  <si>
    <t>Corrected Time (minutes)</t>
  </si>
  <si>
    <t>Mummbo Jummbo</t>
  </si>
  <si>
    <t>5:30am</t>
  </si>
  <si>
    <t>California Girl</t>
  </si>
  <si>
    <t>8:32am</t>
  </si>
  <si>
    <t>Rattler</t>
  </si>
  <si>
    <t>8:41am</t>
  </si>
  <si>
    <t>Anam Cara</t>
  </si>
  <si>
    <t>7:06am</t>
  </si>
  <si>
    <t>Raven</t>
  </si>
  <si>
    <t>9:49am</t>
  </si>
  <si>
    <t>Wildfire</t>
  </si>
  <si>
    <t>11:11am</t>
  </si>
  <si>
    <t>Sanitarium</t>
  </si>
  <si>
    <t>Unrecorded</t>
  </si>
  <si>
    <t>Still Gladiator</t>
  </si>
  <si>
    <t>DNS</t>
  </si>
  <si>
    <t>Black Aye</t>
  </si>
  <si>
    <t>Cruising Class</t>
  </si>
  <si>
    <t>Cool Change</t>
  </si>
  <si>
    <t>12:18pm</t>
  </si>
  <si>
    <t>L'Orca</t>
  </si>
  <si>
    <t>DNF</t>
  </si>
  <si>
    <t>Hot Tub</t>
  </si>
  <si>
    <t>Bridge to Bridge 2009 Final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</si>
</sst>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9" sqref="D19"/>
    </sheetView>
  </sheetViews>
  <sheetFormatPr defaultColWidth="13.28125" defaultRowHeight="15"/>
  <cols>
    <col min="1" max="1" width="19.00390625" style="0" customWidth="1"/>
    <col min="2" max="6" width="13.28125" style="8" customWidth="1"/>
  </cols>
  <sheetData>
    <row r="1" spans="1:6" s="9" customFormat="1" ht="26.25">
      <c r="A1" s="9" t="s">
        <v>29</v>
      </c>
      <c r="B1" s="10"/>
      <c r="C1" s="10"/>
      <c r="D1" s="10"/>
      <c r="E1" s="10"/>
      <c r="F1" s="10"/>
    </row>
    <row r="2" spans="1:6" s="1" customFormat="1" ht="5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</row>
    <row r="3" spans="1:6" ht="15">
      <c r="A3" t="s">
        <v>6</v>
      </c>
      <c r="B3" s="4">
        <v>57</v>
      </c>
      <c r="C3" s="4" t="s">
        <v>7</v>
      </c>
      <c r="D3" s="4">
        <f>17*60+30</f>
        <v>1050</v>
      </c>
      <c r="E3" s="4">
        <f>-5490.81/60</f>
        <v>-91.51350000000001</v>
      </c>
      <c r="F3" s="4">
        <f>SUM(D3:E3)</f>
        <v>958.4865</v>
      </c>
    </row>
    <row r="4" spans="1:6" ht="15">
      <c r="A4" t="s">
        <v>8</v>
      </c>
      <c r="B4" s="4">
        <v>129</v>
      </c>
      <c r="C4" s="4" t="s">
        <v>9</v>
      </c>
      <c r="D4" s="4">
        <f>20*60+32</f>
        <v>1232</v>
      </c>
      <c r="E4" s="4">
        <f>-12426.57/60</f>
        <v>-207.1095</v>
      </c>
      <c r="F4" s="4">
        <f>SUM(D4:E4)</f>
        <v>1024.8905</v>
      </c>
    </row>
    <row r="5" spans="1:6" ht="15">
      <c r="A5" t="s">
        <v>10</v>
      </c>
      <c r="B5" s="4">
        <v>108</v>
      </c>
      <c r="C5" s="5" t="s">
        <v>11</v>
      </c>
      <c r="D5" s="4">
        <f>20*60+41</f>
        <v>1241</v>
      </c>
      <c r="E5" s="4">
        <f>-10403.64/60</f>
        <v>-173.39399999999998</v>
      </c>
      <c r="F5" s="4">
        <f>SUM(D5:E5)</f>
        <v>1067.606</v>
      </c>
    </row>
    <row r="6" spans="1:6" ht="15">
      <c r="A6" t="s">
        <v>12</v>
      </c>
      <c r="B6" s="4">
        <v>42</v>
      </c>
      <c r="C6" s="5" t="s">
        <v>13</v>
      </c>
      <c r="D6" s="4">
        <f>19*60+6</f>
        <v>1146</v>
      </c>
      <c r="E6" s="4">
        <f>-4045.86/60</f>
        <v>-67.431</v>
      </c>
      <c r="F6" s="4">
        <f>SUM(D6:E6)</f>
        <v>1078.569</v>
      </c>
    </row>
    <row r="7" spans="1:6" ht="15">
      <c r="A7" t="s">
        <v>14</v>
      </c>
      <c r="B7" s="4">
        <v>126</v>
      </c>
      <c r="C7" s="5" t="s">
        <v>15</v>
      </c>
      <c r="D7" s="4">
        <f>21*60+49</f>
        <v>1309</v>
      </c>
      <c r="E7" s="4">
        <f>-12137.58/60</f>
        <v>-202.293</v>
      </c>
      <c r="F7" s="4">
        <f>SUM(D7:E7)</f>
        <v>1106.7069999999999</v>
      </c>
    </row>
    <row r="8" spans="1:6" ht="15">
      <c r="A8" t="s">
        <v>16</v>
      </c>
      <c r="B8" s="4">
        <v>105</v>
      </c>
      <c r="C8" s="4" t="s">
        <v>17</v>
      </c>
      <c r="D8" s="4">
        <f>23*60+11</f>
        <v>1391</v>
      </c>
      <c r="E8" s="4">
        <f>-10114.65/60</f>
        <v>-168.5775</v>
      </c>
      <c r="F8" s="4">
        <f>SUM(D8:E8)</f>
        <v>1222.4225000000001</v>
      </c>
    </row>
    <row r="9" spans="1:6" ht="15">
      <c r="A9" t="s">
        <v>18</v>
      </c>
      <c r="B9" s="4">
        <v>137</v>
      </c>
      <c r="C9" s="4" t="s">
        <v>19</v>
      </c>
      <c r="D9" s="4" t="s">
        <v>19</v>
      </c>
      <c r="E9" s="4">
        <f>-13197.21/60</f>
        <v>-219.9535</v>
      </c>
      <c r="F9" s="4"/>
    </row>
    <row r="10" spans="1:6" ht="15">
      <c r="A10" t="s">
        <v>20</v>
      </c>
      <c r="B10" s="4">
        <v>75</v>
      </c>
      <c r="C10" s="4" t="s">
        <v>21</v>
      </c>
      <c r="D10" s="4" t="s">
        <v>21</v>
      </c>
      <c r="E10" s="4">
        <f>-7224.75/60</f>
        <v>-120.4125</v>
      </c>
      <c r="F10" s="4"/>
    </row>
    <row r="11" spans="1:6" ht="15">
      <c r="A11" t="s">
        <v>22</v>
      </c>
      <c r="B11" s="4">
        <v>99</v>
      </c>
      <c r="C11" s="4" t="s">
        <v>21</v>
      </c>
      <c r="D11" s="4" t="s">
        <v>21</v>
      </c>
      <c r="E11" s="4">
        <f>-9536.67/60</f>
        <v>-158.9445</v>
      </c>
      <c r="F11" s="4"/>
    </row>
    <row r="12" spans="2:6" ht="15">
      <c r="B12" s="4"/>
      <c r="C12" s="4"/>
      <c r="D12" s="4"/>
      <c r="E12" s="4"/>
      <c r="F12" s="4"/>
    </row>
    <row r="13" spans="2:6" ht="15">
      <c r="B13" s="4"/>
      <c r="C13" s="4"/>
      <c r="D13" s="4"/>
      <c r="E13" s="4"/>
      <c r="F13" s="4"/>
    </row>
    <row r="14" spans="1:6" s="1" customFormat="1" ht="12.75">
      <c r="A14" s="1" t="s">
        <v>23</v>
      </c>
      <c r="B14" s="6"/>
      <c r="C14" s="6"/>
      <c r="D14" s="6"/>
      <c r="E14" s="6"/>
      <c r="F14" s="6"/>
    </row>
    <row r="15" spans="1:6" ht="15">
      <c r="A15" t="s">
        <v>24</v>
      </c>
      <c r="B15" s="4">
        <v>145</v>
      </c>
      <c r="C15" s="4" t="s">
        <v>25</v>
      </c>
      <c r="D15" s="4">
        <f>24*60+18</f>
        <v>1458</v>
      </c>
      <c r="E15" s="4">
        <f>-13967.85/60</f>
        <v>-232.7975</v>
      </c>
      <c r="F15" s="4">
        <f>D15+E15</f>
        <v>1225.2024999999999</v>
      </c>
    </row>
    <row r="16" spans="1:6" ht="15">
      <c r="A16" t="s">
        <v>26</v>
      </c>
      <c r="B16" s="4">
        <v>141</v>
      </c>
      <c r="C16" s="7" t="s">
        <v>27</v>
      </c>
      <c r="D16" s="4" t="s">
        <v>27</v>
      </c>
      <c r="E16" s="4">
        <f>-13582.53/60</f>
        <v>-226.37550000000002</v>
      </c>
      <c r="F16" s="4"/>
    </row>
    <row r="17" spans="1:6" ht="15">
      <c r="A17" t="s">
        <v>28</v>
      </c>
      <c r="B17" s="4">
        <v>214</v>
      </c>
      <c r="C17" s="7" t="s">
        <v>27</v>
      </c>
      <c r="D17" s="4" t="s">
        <v>27</v>
      </c>
      <c r="E17" s="4">
        <f>-20614.62/60</f>
        <v>-343.577</v>
      </c>
      <c r="F1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Brown</dc:creator>
  <cp:keywords/>
  <dc:description/>
  <cp:lastModifiedBy>Stephanie Brown</cp:lastModifiedBy>
  <dcterms:created xsi:type="dcterms:W3CDTF">2009-08-11T05:25:42Z</dcterms:created>
  <dcterms:modified xsi:type="dcterms:W3CDTF">2009-08-11T05:31:08Z</dcterms:modified>
  <cp:category/>
  <cp:version/>
  <cp:contentType/>
  <cp:contentStatus/>
</cp:coreProperties>
</file>